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erveis Econòmics\Intervenció\Any 2018\Pressupost 2019 Exp G102.2018.4178\"/>
    </mc:Choice>
  </mc:AlternateContent>
  <bookViews>
    <workbookView xWindow="0" yWindow="0" windowWidth="19200" windowHeight="10995"/>
  </bookViews>
  <sheets>
    <sheet name="Annex inversi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33" i="1" l="1"/>
  <c r="G27" i="1"/>
  <c r="G15" i="1"/>
  <c r="G14" i="1"/>
  <c r="G12" i="1"/>
  <c r="G11" i="1"/>
  <c r="G7" i="1"/>
  <c r="G5" i="1"/>
  <c r="G45" i="1"/>
  <c r="H37" i="1"/>
  <c r="K36" i="1"/>
  <c r="K34" i="1"/>
  <c r="H43" i="1" l="1"/>
  <c r="H42" i="1"/>
  <c r="H41" i="1"/>
  <c r="H40" i="1"/>
  <c r="H39" i="1"/>
  <c r="H38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3" i="1"/>
  <c r="H6" i="1"/>
  <c r="G44" i="1"/>
  <c r="G46" i="1" s="1"/>
  <c r="I44" i="1"/>
  <c r="I46" i="1" s="1"/>
  <c r="J44" i="1"/>
  <c r="J46" i="1" s="1"/>
  <c r="K44" i="1"/>
  <c r="K46" i="1" s="1"/>
  <c r="L44" i="1"/>
  <c r="L46" i="1" s="1"/>
  <c r="M44" i="1"/>
  <c r="M46" i="1" s="1"/>
  <c r="H44" i="1" l="1"/>
  <c r="H46" i="1" s="1"/>
  <c r="F44" i="1" l="1"/>
  <c r="F46" i="1" s="1"/>
</calcChain>
</file>

<file path=xl/sharedStrings.xml><?xml version="1.0" encoding="utf-8"?>
<sst xmlns="http://schemas.openxmlformats.org/spreadsheetml/2006/main" count="122" uniqueCount="102">
  <si>
    <t>Finançament</t>
  </si>
  <si>
    <t>Projecte</t>
  </si>
  <si>
    <t>O</t>
  </si>
  <si>
    <t>P</t>
  </si>
  <si>
    <t>E</t>
  </si>
  <si>
    <t>Descripció</t>
  </si>
  <si>
    <t>Prèstec</t>
  </si>
  <si>
    <t>RLTDG</t>
  </si>
  <si>
    <t>Baixes</t>
  </si>
  <si>
    <t>Subvenció</t>
  </si>
  <si>
    <t>recursos propis</t>
  </si>
  <si>
    <t>Altres</t>
  </si>
  <si>
    <t>Pla Barris</t>
  </si>
  <si>
    <t>FEDER</t>
  </si>
  <si>
    <t>Equips processos d'informació</t>
  </si>
  <si>
    <t>5001</t>
  </si>
  <si>
    <t>33000</t>
  </si>
  <si>
    <t>6350000</t>
  </si>
  <si>
    <t>Millora de la cartelleria del Municipi</t>
  </si>
  <si>
    <t>5006</t>
  </si>
  <si>
    <t>34204</t>
  </si>
  <si>
    <t>6250000</t>
  </si>
  <si>
    <t>Mobiliari i estris instal·lacions esportives</t>
  </si>
  <si>
    <t>Equipament informàtic aules formació</t>
  </si>
  <si>
    <t>Actualització i manteniment exposició</t>
  </si>
  <si>
    <t>7003</t>
  </si>
  <si>
    <t>23108</t>
  </si>
  <si>
    <t>7002</t>
  </si>
  <si>
    <t>32308</t>
  </si>
  <si>
    <t>6320001</t>
  </si>
  <si>
    <t>Millores escoles</t>
  </si>
  <si>
    <t>Procediment tramitació electrònica</t>
  </si>
  <si>
    <t>Millores passos soterrats</t>
  </si>
  <si>
    <t>Millora parcs infantils</t>
  </si>
  <si>
    <t>Actuacions clavegueram</t>
  </si>
  <si>
    <t>Actuacions diverses a la xarxa d'aigua</t>
  </si>
  <si>
    <t>Substitució centraleta</t>
  </si>
  <si>
    <t>Adeqüació espais per aparcament i esbarjo</t>
  </si>
  <si>
    <t>Enjardimanet diversos espais lliures</t>
  </si>
  <si>
    <t>Equipament municipals Plaça Països Catalans</t>
  </si>
  <si>
    <t>Menjador Social. Mobiliari i adeqüació install·lació</t>
  </si>
  <si>
    <t>ANNEX D'INVERSIÓ 2019</t>
  </si>
  <si>
    <t>TOTAL 2019</t>
  </si>
  <si>
    <t>3001</t>
  </si>
  <si>
    <t>92006</t>
  </si>
  <si>
    <t>6360017</t>
  </si>
  <si>
    <t>49102</t>
  </si>
  <si>
    <t>6360019</t>
  </si>
  <si>
    <t>6360020</t>
  </si>
  <si>
    <t>Electrònica de Xarxa nou edifici Ca l'Escoda</t>
  </si>
  <si>
    <t>Connexió fibra òptica edifici consistorial i Ca l'Escoda</t>
  </si>
  <si>
    <t>Biblioteca. Autoservei mitjançant RFID</t>
  </si>
  <si>
    <t>Mobiliari Espai Jove</t>
  </si>
  <si>
    <t>5007</t>
  </si>
  <si>
    <t>24100</t>
  </si>
  <si>
    <t>6360000</t>
  </si>
  <si>
    <t>Pantalles d'informació comercial i turística</t>
  </si>
  <si>
    <t>Actuació ambiental Reserva 2</t>
  </si>
  <si>
    <t>5008</t>
  </si>
  <si>
    <t>33302</t>
  </si>
  <si>
    <t>6001</t>
  </si>
  <si>
    <t>16000</t>
  </si>
  <si>
    <t>6190000</t>
  </si>
  <si>
    <t>Increment de punts de llum</t>
  </si>
  <si>
    <t>17100</t>
  </si>
  <si>
    <t>6190002</t>
  </si>
  <si>
    <t>6190004</t>
  </si>
  <si>
    <t>Actuació plaça de la Sardana</t>
  </si>
  <si>
    <t>6190005</t>
  </si>
  <si>
    <t>15320</t>
  </si>
  <si>
    <t>6190046</t>
  </si>
  <si>
    <t>6190068</t>
  </si>
  <si>
    <t>Adequació de la via pública</t>
  </si>
  <si>
    <t>Inversió subvenció AMTU</t>
  </si>
  <si>
    <t>Actuacions diverses de pintura</t>
  </si>
  <si>
    <t>Fase 3 Can Salomó</t>
  </si>
  <si>
    <t>C/ Esperança</t>
  </si>
  <si>
    <t>C/Aurora</t>
  </si>
  <si>
    <t>PB52. Clavegueram c/girona</t>
  </si>
  <si>
    <t>Actuacions Can Sanpere</t>
  </si>
  <si>
    <t>93308</t>
  </si>
  <si>
    <t>6220001</t>
  </si>
  <si>
    <t>Senda platja conexió Premià - Vilassar de Mar</t>
  </si>
  <si>
    <t>33600</t>
  </si>
  <si>
    <t>6290000</t>
  </si>
  <si>
    <t>6290002</t>
  </si>
  <si>
    <t>PB32. FEDER. Museu Romà</t>
  </si>
  <si>
    <t>PB62. Suport gestió FEDER</t>
  </si>
  <si>
    <t>6320000</t>
  </si>
  <si>
    <t>Climatització Museu</t>
  </si>
  <si>
    <t>Climatització cambra agrària</t>
  </si>
  <si>
    <t>16100</t>
  </si>
  <si>
    <t>6390002</t>
  </si>
  <si>
    <t>6002</t>
  </si>
  <si>
    <t>16210</t>
  </si>
  <si>
    <t>Adquisició contenidors via pública</t>
  </si>
  <si>
    <t>9000</t>
  </si>
  <si>
    <t>92900</t>
  </si>
  <si>
    <t>5000000</t>
  </si>
  <si>
    <t>DFC. Pressupost participatiu</t>
  </si>
  <si>
    <t>2017/2/6001/11</t>
  </si>
  <si>
    <t>2017/2/6001/12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</si>
</sst>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4" xfId="0" applyNumberFormat="1" applyFont="1" applyBorder="1"/>
    <xf numFmtId="1" fontId="1" fillId="0" borderId="4" xfId="0" applyNumberFormat="1" applyFont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4" fontId="2" fillId="0" borderId="0" xfId="0" applyNumberFormat="1" applyFont="1" applyFill="1"/>
    <xf numFmtId="0" fontId="2" fillId="0" borderId="4" xfId="0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4" fontId="2" fillId="3" borderId="4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3" borderId="5" xfId="0" applyFont="1" applyFill="1" applyBorder="1" applyAlignment="1">
      <alignment horizontal="center" wrapText="1"/>
    </xf>
    <xf numFmtId="1" fontId="2" fillId="0" borderId="4" xfId="0" applyNumberFormat="1" applyFont="1" applyBorder="1"/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/>
    <xf numFmtId="4" fontId="1" fillId="3" borderId="4" xfId="0" applyNumberFormat="1" applyFont="1" applyFill="1" applyBorder="1"/>
    <xf numFmtId="4" fontId="2" fillId="3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/>
    <xf numFmtId="4" fontId="4" fillId="0" borderId="0" xfId="0" applyNumberFormat="1" applyFont="1" applyFill="1" applyBorder="1" applyAlignment="1"/>
    <xf numFmtId="4" fontId="3" fillId="3" borderId="4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wrapText="1"/>
    </xf>
    <xf numFmtId="1" fontId="2" fillId="4" borderId="4" xfId="0" applyNumberFormat="1" applyFont="1" applyFill="1" applyBorder="1"/>
    <xf numFmtId="49" fontId="2" fillId="4" borderId="4" xfId="0" applyNumberFormat="1" applyFont="1" applyFill="1" applyBorder="1"/>
    <xf numFmtId="4" fontId="2" fillId="4" borderId="4" xfId="0" applyNumberFormat="1" applyFont="1" applyFill="1" applyBorder="1"/>
    <xf numFmtId="4" fontId="2" fillId="4" borderId="3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1" fontId="2" fillId="4" borderId="4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right" wrapText="1"/>
    </xf>
    <xf numFmtId="4" fontId="5" fillId="0" borderId="0" xfId="0" applyNumberFormat="1" applyFont="1" applyFill="1"/>
    <xf numFmtId="1" fontId="2" fillId="5" borderId="4" xfId="0" applyNumberFormat="1" applyFont="1" applyFill="1" applyBorder="1"/>
    <xf numFmtId="1" fontId="2" fillId="5" borderId="4" xfId="0" applyNumberFormat="1" applyFont="1" applyFill="1" applyBorder="1" applyAlignment="1">
      <alignment horizontal="left"/>
    </xf>
    <xf numFmtId="1" fontId="1" fillId="5" borderId="4" xfId="0" applyNumberFormat="1" applyFont="1" applyFill="1" applyBorder="1" applyAlignment="1">
      <alignment horizontal="left"/>
    </xf>
    <xf numFmtId="1" fontId="1" fillId="5" borderId="4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2" fillId="3" borderId="4" xfId="0" applyFont="1" applyFill="1" applyBorder="1"/>
    <xf numFmtId="4" fontId="2" fillId="4" borderId="0" xfId="0" applyNumberFormat="1" applyFont="1" applyFill="1"/>
    <xf numFmtId="4" fontId="3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B10" workbookViewId="0">
      <selection activeCell="J8" sqref="J8:J9"/>
    </sheetView>
  </sheetViews>
  <sheetFormatPr defaultColWidth="11.42578125" defaultRowHeight="10.5" x14ac:dyDescent="0.15"/>
  <cols>
    <col min="1" max="1" width="16.28515625" style="11" bestFit="1" customWidth="1"/>
    <col min="2" max="2" width="6.7109375" style="3" bestFit="1" customWidth="1"/>
    <col min="3" max="3" width="9" style="3" bestFit="1" customWidth="1"/>
    <col min="4" max="4" width="11.85546875" style="3" customWidth="1"/>
    <col min="5" max="5" width="45.5703125" style="3" bestFit="1" customWidth="1"/>
    <col min="6" max="6" width="13.5703125" style="3" bestFit="1" customWidth="1"/>
    <col min="7" max="7" width="13.140625" style="9" bestFit="1" customWidth="1"/>
    <col min="8" max="8" width="12.42578125" style="9" bestFit="1" customWidth="1"/>
    <col min="9" max="9" width="10.140625" style="9" bestFit="1" customWidth="1"/>
    <col min="10" max="10" width="13.42578125" style="9" bestFit="1" customWidth="1"/>
    <col min="11" max="11" width="12.42578125" style="9" bestFit="1" customWidth="1"/>
    <col min="12" max="13" width="10.140625" style="9" bestFit="1" customWidth="1"/>
    <col min="14" max="16384" width="11.42578125" style="3"/>
  </cols>
  <sheetData>
    <row r="1" spans="1:14" x14ac:dyDescent="0.15">
      <c r="A1" s="12" t="s">
        <v>41</v>
      </c>
      <c r="B1" s="12"/>
      <c r="C1" s="12"/>
      <c r="D1" s="12"/>
      <c r="E1" s="12"/>
      <c r="F1" s="12"/>
      <c r="G1" s="29"/>
      <c r="H1" s="29"/>
      <c r="I1" s="29"/>
      <c r="J1" s="29"/>
      <c r="K1" s="29"/>
      <c r="L1" s="29"/>
    </row>
    <row r="2" spans="1:14" x14ac:dyDescent="0.15">
      <c r="A2" s="4"/>
      <c r="B2" s="5"/>
      <c r="C2" s="5"/>
      <c r="D2" s="5"/>
      <c r="E2" s="5"/>
      <c r="F2" s="13"/>
      <c r="G2" s="52" t="s">
        <v>0</v>
      </c>
      <c r="H2" s="53"/>
      <c r="I2" s="53"/>
      <c r="J2" s="53"/>
      <c r="K2" s="53"/>
      <c r="L2" s="53"/>
      <c r="M2" s="54"/>
    </row>
    <row r="3" spans="1:14" ht="21" x14ac:dyDescent="0.15">
      <c r="A3" s="49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42</v>
      </c>
      <c r="G3" s="30" t="s">
        <v>6</v>
      </c>
      <c r="H3" s="31" t="s">
        <v>7</v>
      </c>
      <c r="I3" s="31" t="s">
        <v>8</v>
      </c>
      <c r="J3" s="52" t="s">
        <v>9</v>
      </c>
      <c r="K3" s="53"/>
      <c r="L3" s="54"/>
      <c r="M3" s="32" t="s">
        <v>10</v>
      </c>
    </row>
    <row r="4" spans="1:14" x14ac:dyDescent="0.15">
      <c r="A4" s="6"/>
      <c r="B4" s="10"/>
      <c r="C4" s="10"/>
      <c r="D4" s="10"/>
      <c r="E4" s="10"/>
      <c r="F4" s="50"/>
      <c r="G4" s="34"/>
      <c r="H4" s="27"/>
      <c r="I4" s="27"/>
      <c r="J4" s="33" t="s">
        <v>11</v>
      </c>
      <c r="K4" s="33" t="s">
        <v>12</v>
      </c>
      <c r="L4" s="33" t="s">
        <v>13</v>
      </c>
      <c r="M4" s="35"/>
    </row>
    <row r="5" spans="1:14" x14ac:dyDescent="0.15">
      <c r="A5" s="15"/>
      <c r="B5" s="19" t="s">
        <v>43</v>
      </c>
      <c r="C5" s="19" t="s">
        <v>44</v>
      </c>
      <c r="D5" s="19" t="s">
        <v>45</v>
      </c>
      <c r="E5" s="20" t="s">
        <v>14</v>
      </c>
      <c r="F5" s="14">
        <v>25000</v>
      </c>
      <c r="G5" s="34">
        <f>F5</f>
        <v>25000</v>
      </c>
      <c r="H5" s="27"/>
      <c r="I5" s="27"/>
      <c r="J5" s="33"/>
      <c r="K5" s="33"/>
      <c r="L5" s="33"/>
      <c r="M5" s="35"/>
    </row>
    <row r="6" spans="1:14" x14ac:dyDescent="0.15">
      <c r="A6" s="15"/>
      <c r="B6" s="19" t="s">
        <v>43</v>
      </c>
      <c r="C6" s="45" t="s">
        <v>46</v>
      </c>
      <c r="D6" s="19" t="s">
        <v>47</v>
      </c>
      <c r="E6" s="20" t="s">
        <v>31</v>
      </c>
      <c r="F6" s="14">
        <v>10000</v>
      </c>
      <c r="G6" s="34"/>
      <c r="H6" s="27">
        <f>F6</f>
        <v>10000</v>
      </c>
      <c r="I6" s="27"/>
      <c r="J6" s="27"/>
      <c r="K6" s="27"/>
      <c r="L6" s="27"/>
      <c r="M6" s="35"/>
    </row>
    <row r="7" spans="1:14" x14ac:dyDescent="0.15">
      <c r="A7" s="15"/>
      <c r="B7" s="19" t="s">
        <v>43</v>
      </c>
      <c r="C7" s="28" t="s">
        <v>44</v>
      </c>
      <c r="D7" s="19" t="s">
        <v>48</v>
      </c>
      <c r="E7" s="20" t="s">
        <v>36</v>
      </c>
      <c r="F7" s="14">
        <v>40000</v>
      </c>
      <c r="G7" s="34">
        <f>F7</f>
        <v>40000</v>
      </c>
      <c r="H7" s="27"/>
      <c r="I7" s="27"/>
      <c r="J7" s="27"/>
      <c r="K7" s="27"/>
      <c r="L7" s="27"/>
      <c r="M7" s="35"/>
    </row>
    <row r="8" spans="1:14" x14ac:dyDescent="0.15">
      <c r="A8" s="15"/>
      <c r="B8" s="21">
        <v>3001</v>
      </c>
      <c r="C8" s="7">
        <v>92006</v>
      </c>
      <c r="D8" s="21">
        <v>6360023</v>
      </c>
      <c r="E8" s="20" t="s">
        <v>49</v>
      </c>
      <c r="F8" s="14">
        <v>35000</v>
      </c>
      <c r="G8" s="34">
        <f>F8</f>
        <v>35000</v>
      </c>
      <c r="H8" s="27"/>
      <c r="I8" s="27"/>
      <c r="J8" s="27"/>
      <c r="K8" s="27"/>
      <c r="L8" s="27"/>
      <c r="M8" s="35"/>
    </row>
    <row r="9" spans="1:14" x14ac:dyDescent="0.15">
      <c r="A9" s="15"/>
      <c r="B9" s="21">
        <v>3001</v>
      </c>
      <c r="C9" s="7">
        <v>92006</v>
      </c>
      <c r="D9" s="21">
        <v>6360024</v>
      </c>
      <c r="E9" s="20" t="s">
        <v>50</v>
      </c>
      <c r="F9" s="14">
        <v>30000</v>
      </c>
      <c r="G9" s="34">
        <f>F9</f>
        <v>30000</v>
      </c>
      <c r="H9" s="27"/>
      <c r="I9" s="27"/>
      <c r="J9" s="27"/>
      <c r="K9" s="27"/>
      <c r="L9" s="27"/>
      <c r="M9" s="35"/>
      <c r="N9" s="9"/>
    </row>
    <row r="10" spans="1:14" x14ac:dyDescent="0.15">
      <c r="A10" s="15"/>
      <c r="B10" s="22">
        <v>5001</v>
      </c>
      <c r="C10" s="47">
        <v>33215</v>
      </c>
      <c r="D10" s="22">
        <v>6250000</v>
      </c>
      <c r="E10" s="10" t="s">
        <v>51</v>
      </c>
      <c r="F10" s="26">
        <v>28000</v>
      </c>
      <c r="G10" s="34"/>
      <c r="H10" s="27"/>
      <c r="I10" s="27"/>
      <c r="J10" s="27">
        <v>28000</v>
      </c>
      <c r="K10" s="27"/>
      <c r="L10" s="27"/>
      <c r="M10" s="35"/>
    </row>
    <row r="11" spans="1:14" x14ac:dyDescent="0.15">
      <c r="A11" s="15"/>
      <c r="B11" s="2" t="s">
        <v>15</v>
      </c>
      <c r="C11" s="2" t="s">
        <v>16</v>
      </c>
      <c r="D11" s="2" t="s">
        <v>17</v>
      </c>
      <c r="E11" s="1" t="s">
        <v>18</v>
      </c>
      <c r="F11" s="26">
        <v>2500</v>
      </c>
      <c r="G11" s="34">
        <f>F11</f>
        <v>2500</v>
      </c>
      <c r="H11" s="27"/>
      <c r="I11" s="27"/>
      <c r="J11" s="27"/>
      <c r="K11" s="27"/>
      <c r="L11" s="27"/>
      <c r="M11" s="35"/>
    </row>
    <row r="12" spans="1:14" x14ac:dyDescent="0.15">
      <c r="A12" s="15"/>
      <c r="B12" s="22">
        <v>5003</v>
      </c>
      <c r="C12" s="22">
        <v>33405</v>
      </c>
      <c r="D12" s="22">
        <v>6250000</v>
      </c>
      <c r="E12" s="23" t="s">
        <v>52</v>
      </c>
      <c r="F12" s="26">
        <v>25000</v>
      </c>
      <c r="G12" s="34">
        <f>F12</f>
        <v>25000</v>
      </c>
      <c r="H12" s="27"/>
      <c r="I12" s="27"/>
      <c r="J12" s="27"/>
      <c r="K12" s="27"/>
      <c r="L12" s="27"/>
      <c r="M12" s="35"/>
    </row>
    <row r="13" spans="1:14" x14ac:dyDescent="0.15">
      <c r="A13" s="15"/>
      <c r="B13" s="2" t="s">
        <v>19</v>
      </c>
      <c r="C13" s="48" t="s">
        <v>20</v>
      </c>
      <c r="D13" s="2" t="s">
        <v>21</v>
      </c>
      <c r="E13" s="1" t="s">
        <v>22</v>
      </c>
      <c r="F13" s="26">
        <v>10000</v>
      </c>
      <c r="G13" s="34"/>
      <c r="H13" s="27">
        <f>F13</f>
        <v>10000</v>
      </c>
      <c r="I13" s="27"/>
      <c r="J13" s="27"/>
      <c r="K13" s="27"/>
      <c r="L13" s="27"/>
      <c r="M13" s="35"/>
    </row>
    <row r="14" spans="1:14" x14ac:dyDescent="0.15">
      <c r="A14" s="15"/>
      <c r="B14" s="2" t="s">
        <v>53</v>
      </c>
      <c r="C14" s="2" t="s">
        <v>54</v>
      </c>
      <c r="D14" s="2" t="s">
        <v>55</v>
      </c>
      <c r="E14" s="1" t="s">
        <v>23</v>
      </c>
      <c r="F14" s="26">
        <v>2800</v>
      </c>
      <c r="G14" s="34">
        <f>F14</f>
        <v>2800</v>
      </c>
      <c r="H14" s="27"/>
      <c r="I14" s="27"/>
      <c r="J14" s="27"/>
      <c r="K14" s="27"/>
      <c r="L14" s="27"/>
      <c r="M14" s="35"/>
    </row>
    <row r="15" spans="1:14" x14ac:dyDescent="0.15">
      <c r="A15" s="15"/>
      <c r="B15" s="21">
        <v>5007</v>
      </c>
      <c r="C15" s="21">
        <v>43000</v>
      </c>
      <c r="D15" s="21">
        <v>6360000</v>
      </c>
      <c r="E15" s="24" t="s">
        <v>56</v>
      </c>
      <c r="F15" s="27">
        <v>30000</v>
      </c>
      <c r="G15" s="34">
        <f>F15</f>
        <v>30000</v>
      </c>
      <c r="H15" s="27"/>
      <c r="I15" s="27"/>
      <c r="J15" s="27"/>
      <c r="K15" s="27"/>
      <c r="L15" s="27"/>
      <c r="M15" s="35"/>
    </row>
    <row r="16" spans="1:14" x14ac:dyDescent="0.15">
      <c r="A16" s="15"/>
      <c r="B16" s="21">
        <v>5008</v>
      </c>
      <c r="C16" s="46">
        <v>33302</v>
      </c>
      <c r="D16" s="21">
        <v>6330000</v>
      </c>
      <c r="E16" s="24" t="s">
        <v>57</v>
      </c>
      <c r="F16" s="27">
        <v>42000</v>
      </c>
      <c r="G16" s="34"/>
      <c r="H16" s="27">
        <f t="shared" ref="H16:H26" si="0">F16</f>
        <v>42000</v>
      </c>
      <c r="I16" s="27"/>
      <c r="J16" s="27"/>
      <c r="K16" s="27"/>
      <c r="L16" s="27"/>
      <c r="M16" s="35"/>
    </row>
    <row r="17" spans="1:13" x14ac:dyDescent="0.15">
      <c r="A17" s="15"/>
      <c r="B17" s="19" t="s">
        <v>58</v>
      </c>
      <c r="C17" s="45" t="s">
        <v>59</v>
      </c>
      <c r="D17" s="19" t="s">
        <v>17</v>
      </c>
      <c r="E17" s="20" t="s">
        <v>24</v>
      </c>
      <c r="F17" s="14">
        <v>9000</v>
      </c>
      <c r="G17" s="34"/>
      <c r="H17" s="27">
        <f t="shared" si="0"/>
        <v>9000</v>
      </c>
      <c r="I17" s="27"/>
      <c r="J17" s="27"/>
      <c r="K17" s="27"/>
      <c r="L17" s="27"/>
      <c r="M17" s="35"/>
    </row>
    <row r="18" spans="1:13" x14ac:dyDescent="0.15">
      <c r="A18" s="15"/>
      <c r="B18" s="19" t="s">
        <v>60</v>
      </c>
      <c r="C18" s="45" t="s">
        <v>61</v>
      </c>
      <c r="D18" s="19" t="s">
        <v>62</v>
      </c>
      <c r="E18" s="20" t="s">
        <v>34</v>
      </c>
      <c r="F18" s="14">
        <v>200000</v>
      </c>
      <c r="G18" s="34"/>
      <c r="H18" s="27">
        <f t="shared" si="0"/>
        <v>200000</v>
      </c>
      <c r="I18" s="27"/>
      <c r="J18" s="27"/>
      <c r="K18" s="27"/>
      <c r="L18" s="27"/>
      <c r="M18" s="35"/>
    </row>
    <row r="19" spans="1:13" x14ac:dyDescent="0.15">
      <c r="A19" s="15"/>
      <c r="B19" s="21">
        <v>6001</v>
      </c>
      <c r="C19" s="46">
        <v>16500</v>
      </c>
      <c r="D19" s="21">
        <v>6190000</v>
      </c>
      <c r="E19" s="20" t="s">
        <v>63</v>
      </c>
      <c r="F19" s="14">
        <v>40000</v>
      </c>
      <c r="G19" s="34"/>
      <c r="H19" s="27">
        <f t="shared" si="0"/>
        <v>40000</v>
      </c>
      <c r="I19" s="27"/>
      <c r="J19" s="27"/>
      <c r="K19" s="27"/>
      <c r="L19" s="27"/>
      <c r="M19" s="35"/>
    </row>
    <row r="20" spans="1:13" x14ac:dyDescent="0.15">
      <c r="A20" s="15"/>
      <c r="B20" s="19" t="s">
        <v>60</v>
      </c>
      <c r="C20" s="45" t="s">
        <v>64</v>
      </c>
      <c r="D20" s="19" t="s">
        <v>65</v>
      </c>
      <c r="E20" s="20" t="s">
        <v>38</v>
      </c>
      <c r="F20" s="14">
        <v>150000</v>
      </c>
      <c r="G20" s="34"/>
      <c r="H20" s="27">
        <f t="shared" si="0"/>
        <v>150000</v>
      </c>
      <c r="I20" s="27"/>
      <c r="J20" s="27"/>
      <c r="K20" s="27"/>
      <c r="L20" s="27"/>
      <c r="M20" s="35"/>
    </row>
    <row r="21" spans="1:13" x14ac:dyDescent="0.15">
      <c r="A21" s="15"/>
      <c r="B21" s="19" t="s">
        <v>60</v>
      </c>
      <c r="C21" s="45" t="s">
        <v>64</v>
      </c>
      <c r="D21" s="19" t="s">
        <v>66</v>
      </c>
      <c r="E21" s="20" t="s">
        <v>67</v>
      </c>
      <c r="F21" s="14">
        <v>200000</v>
      </c>
      <c r="G21" s="34"/>
      <c r="H21" s="27">
        <f t="shared" si="0"/>
        <v>200000</v>
      </c>
      <c r="I21" s="27"/>
      <c r="J21" s="27"/>
      <c r="K21" s="27"/>
      <c r="L21" s="27"/>
      <c r="M21" s="35"/>
    </row>
    <row r="22" spans="1:13" x14ac:dyDescent="0.15">
      <c r="A22" s="15"/>
      <c r="B22" s="19" t="s">
        <v>60</v>
      </c>
      <c r="C22" s="45" t="s">
        <v>64</v>
      </c>
      <c r="D22" s="19" t="s">
        <v>68</v>
      </c>
      <c r="E22" s="20" t="s">
        <v>33</v>
      </c>
      <c r="F22" s="14">
        <v>65700</v>
      </c>
      <c r="G22" s="34"/>
      <c r="H22" s="27">
        <f t="shared" si="0"/>
        <v>65700</v>
      </c>
      <c r="I22" s="27"/>
      <c r="J22" s="27"/>
      <c r="K22" s="27"/>
      <c r="L22" s="27"/>
      <c r="M22" s="35"/>
    </row>
    <row r="23" spans="1:13" x14ac:dyDescent="0.15">
      <c r="A23" s="15"/>
      <c r="B23" s="19" t="s">
        <v>60</v>
      </c>
      <c r="C23" s="45" t="s">
        <v>69</v>
      </c>
      <c r="D23" s="19" t="s">
        <v>70</v>
      </c>
      <c r="E23" s="20" t="s">
        <v>37</v>
      </c>
      <c r="F23" s="14">
        <v>70000</v>
      </c>
      <c r="G23" s="34"/>
      <c r="H23" s="27">
        <f t="shared" si="0"/>
        <v>70000</v>
      </c>
      <c r="I23" s="27"/>
      <c r="J23" s="27"/>
      <c r="K23" s="27"/>
      <c r="L23" s="27"/>
      <c r="M23" s="35"/>
    </row>
    <row r="24" spans="1:13" x14ac:dyDescent="0.15">
      <c r="A24" s="15"/>
      <c r="B24" s="19" t="s">
        <v>60</v>
      </c>
      <c r="C24" s="45" t="s">
        <v>69</v>
      </c>
      <c r="D24" s="19" t="s">
        <v>71</v>
      </c>
      <c r="E24" s="20" t="s">
        <v>32</v>
      </c>
      <c r="F24" s="14">
        <v>25000</v>
      </c>
      <c r="G24" s="34"/>
      <c r="H24" s="27">
        <f t="shared" si="0"/>
        <v>25000</v>
      </c>
      <c r="I24" s="27"/>
      <c r="J24" s="27"/>
      <c r="K24" s="27"/>
      <c r="L24" s="27"/>
      <c r="M24" s="35"/>
    </row>
    <row r="25" spans="1:13" x14ac:dyDescent="0.15">
      <c r="A25" s="15"/>
      <c r="B25" s="21">
        <v>6001</v>
      </c>
      <c r="C25" s="46">
        <v>15320</v>
      </c>
      <c r="D25" s="21">
        <v>6190070</v>
      </c>
      <c r="E25" s="24" t="s">
        <v>72</v>
      </c>
      <c r="F25" s="27">
        <v>100000</v>
      </c>
      <c r="G25" s="34"/>
      <c r="H25" s="27">
        <f t="shared" si="0"/>
        <v>100000</v>
      </c>
      <c r="I25" s="27"/>
      <c r="J25" s="27"/>
      <c r="K25" s="27"/>
      <c r="L25" s="27"/>
      <c r="M25" s="35"/>
    </row>
    <row r="26" spans="1:13" x14ac:dyDescent="0.15">
      <c r="A26" s="15"/>
      <c r="B26" s="21">
        <v>6001</v>
      </c>
      <c r="C26" s="46">
        <v>15320</v>
      </c>
      <c r="D26" s="21">
        <v>6190072</v>
      </c>
      <c r="E26" s="24" t="s">
        <v>73</v>
      </c>
      <c r="F26" s="27">
        <v>23900</v>
      </c>
      <c r="G26" s="34"/>
      <c r="H26" s="27">
        <f t="shared" si="0"/>
        <v>23900</v>
      </c>
      <c r="I26" s="27"/>
      <c r="J26" s="27"/>
      <c r="K26" s="27"/>
      <c r="L26" s="27"/>
      <c r="M26" s="35"/>
    </row>
    <row r="27" spans="1:13" x14ac:dyDescent="0.15">
      <c r="A27" s="15"/>
      <c r="B27" s="21">
        <v>6001</v>
      </c>
      <c r="C27" s="21">
        <v>15000</v>
      </c>
      <c r="D27" s="21">
        <v>6190076</v>
      </c>
      <c r="E27" s="24" t="s">
        <v>74</v>
      </c>
      <c r="F27" s="27">
        <v>70000</v>
      </c>
      <c r="G27" s="34">
        <f>F27</f>
        <v>70000</v>
      </c>
      <c r="H27" s="27"/>
      <c r="I27" s="27"/>
      <c r="J27" s="27"/>
      <c r="K27" s="27"/>
      <c r="L27" s="27"/>
      <c r="M27" s="35"/>
    </row>
    <row r="28" spans="1:13" x14ac:dyDescent="0.15">
      <c r="A28" s="15"/>
      <c r="B28" s="21">
        <v>6001</v>
      </c>
      <c r="C28" s="46">
        <v>15320</v>
      </c>
      <c r="D28" s="21">
        <v>6190079</v>
      </c>
      <c r="E28" s="24" t="s">
        <v>75</v>
      </c>
      <c r="F28" s="27">
        <v>70000</v>
      </c>
      <c r="G28" s="34"/>
      <c r="H28" s="27">
        <f>F28</f>
        <v>70000</v>
      </c>
      <c r="I28" s="27"/>
      <c r="J28" s="27"/>
      <c r="K28" s="27"/>
      <c r="L28" s="27"/>
      <c r="M28" s="35"/>
    </row>
    <row r="29" spans="1:13" x14ac:dyDescent="0.15">
      <c r="A29" s="15"/>
      <c r="B29" s="21">
        <v>6001</v>
      </c>
      <c r="C29" s="46">
        <v>15320</v>
      </c>
      <c r="D29" s="21">
        <v>6190082</v>
      </c>
      <c r="E29" s="24" t="s">
        <v>76</v>
      </c>
      <c r="F29" s="27">
        <v>230000</v>
      </c>
      <c r="G29" s="34"/>
      <c r="H29" s="27">
        <f>F29</f>
        <v>230000</v>
      </c>
      <c r="I29" s="27"/>
      <c r="J29" s="27"/>
      <c r="K29" s="27"/>
      <c r="L29" s="27"/>
      <c r="M29" s="35"/>
    </row>
    <row r="30" spans="1:13" x14ac:dyDescent="0.15">
      <c r="A30" s="15"/>
      <c r="B30" s="21">
        <v>6001</v>
      </c>
      <c r="C30" s="46">
        <v>15320</v>
      </c>
      <c r="D30" s="21">
        <v>6190084</v>
      </c>
      <c r="E30" s="24" t="s">
        <v>77</v>
      </c>
      <c r="F30" s="27">
        <v>230000</v>
      </c>
      <c r="G30" s="34"/>
      <c r="H30" s="27">
        <f>F30</f>
        <v>230000</v>
      </c>
      <c r="I30" s="27"/>
      <c r="J30" s="27"/>
      <c r="K30" s="27"/>
      <c r="L30" s="27"/>
      <c r="M30" s="35"/>
    </row>
    <row r="31" spans="1:13" x14ac:dyDescent="0.15">
      <c r="A31" s="15"/>
      <c r="B31" s="21">
        <v>6001</v>
      </c>
      <c r="C31" s="46">
        <v>16500</v>
      </c>
      <c r="D31" s="21">
        <v>6190088</v>
      </c>
      <c r="E31" s="20" t="s">
        <v>79</v>
      </c>
      <c r="F31" s="14">
        <v>1500000</v>
      </c>
      <c r="G31" s="34"/>
      <c r="H31" s="27">
        <f>F31</f>
        <v>1500000</v>
      </c>
      <c r="I31" s="27"/>
      <c r="J31" s="27"/>
      <c r="K31" s="27"/>
      <c r="L31" s="27"/>
      <c r="M31" s="27"/>
    </row>
    <row r="32" spans="1:13" x14ac:dyDescent="0.15">
      <c r="A32" s="15"/>
      <c r="B32" s="19" t="s">
        <v>60</v>
      </c>
      <c r="C32" s="45" t="s">
        <v>80</v>
      </c>
      <c r="D32" s="19" t="s">
        <v>81</v>
      </c>
      <c r="E32" s="20" t="s">
        <v>39</v>
      </c>
      <c r="F32" s="14">
        <v>276278.15000000002</v>
      </c>
      <c r="G32" s="34"/>
      <c r="H32" s="27"/>
      <c r="I32" s="27"/>
      <c r="J32" s="27">
        <v>276278.15000000002</v>
      </c>
      <c r="K32" s="27"/>
      <c r="L32" s="27"/>
      <c r="M32" s="27"/>
    </row>
    <row r="33" spans="1:14" x14ac:dyDescent="0.15">
      <c r="A33" s="15"/>
      <c r="B33" s="21">
        <v>6001</v>
      </c>
      <c r="C33" s="21">
        <v>17001</v>
      </c>
      <c r="D33" s="21">
        <v>6230003</v>
      </c>
      <c r="E33" s="24" t="s">
        <v>82</v>
      </c>
      <c r="F33" s="27">
        <v>200000</v>
      </c>
      <c r="G33" s="34">
        <f>F33</f>
        <v>200000</v>
      </c>
      <c r="H33" s="27"/>
      <c r="I33" s="27"/>
      <c r="J33" s="27"/>
      <c r="K33" s="27"/>
      <c r="L33" s="27"/>
      <c r="M33" s="27"/>
    </row>
    <row r="34" spans="1:14" x14ac:dyDescent="0.15">
      <c r="A34" s="15"/>
      <c r="B34" s="41">
        <v>6001</v>
      </c>
      <c r="C34" s="46">
        <v>15320</v>
      </c>
      <c r="D34" s="41">
        <v>6190088</v>
      </c>
      <c r="E34" s="42" t="s">
        <v>78</v>
      </c>
      <c r="F34" s="40">
        <v>400000</v>
      </c>
      <c r="G34" s="39"/>
      <c r="H34" s="40">
        <v>200000</v>
      </c>
      <c r="I34" s="40"/>
      <c r="J34" s="40"/>
      <c r="K34" s="40">
        <f>F34/2</f>
        <v>200000</v>
      </c>
      <c r="L34" s="40"/>
      <c r="M34" s="43"/>
    </row>
    <row r="35" spans="1:14" x14ac:dyDescent="0.15">
      <c r="A35" s="15" t="s">
        <v>100</v>
      </c>
      <c r="B35" s="41">
        <v>6001</v>
      </c>
      <c r="C35" s="46">
        <v>33600</v>
      </c>
      <c r="D35" s="41">
        <v>6290003</v>
      </c>
      <c r="E35" s="37" t="s">
        <v>87</v>
      </c>
      <c r="F35" s="38">
        <v>6200</v>
      </c>
      <c r="G35" s="39"/>
      <c r="H35" s="40">
        <v>3100</v>
      </c>
      <c r="I35" s="40"/>
      <c r="J35" s="40"/>
      <c r="K35" s="40">
        <v>3100</v>
      </c>
      <c r="L35" s="40"/>
      <c r="M35" s="40"/>
    </row>
    <row r="36" spans="1:14" x14ac:dyDescent="0.15">
      <c r="A36" s="15" t="s">
        <v>100</v>
      </c>
      <c r="B36" s="36" t="s">
        <v>60</v>
      </c>
      <c r="C36" s="45" t="s">
        <v>83</v>
      </c>
      <c r="D36" s="36" t="s">
        <v>85</v>
      </c>
      <c r="E36" s="37" t="s">
        <v>86</v>
      </c>
      <c r="F36" s="55">
        <v>434426.3</v>
      </c>
      <c r="G36" s="39"/>
      <c r="H36" s="51"/>
      <c r="I36" s="40"/>
      <c r="J36" s="40"/>
      <c r="K36" s="40">
        <f>F36/2</f>
        <v>217213.15</v>
      </c>
      <c r="L36" s="51"/>
      <c r="M36" s="40"/>
    </row>
    <row r="37" spans="1:14" x14ac:dyDescent="0.15">
      <c r="A37" s="15" t="s">
        <v>101</v>
      </c>
      <c r="B37" s="41">
        <v>6001</v>
      </c>
      <c r="C37" s="46">
        <v>33600</v>
      </c>
      <c r="D37" s="41">
        <v>6290002</v>
      </c>
      <c r="E37" s="37" t="s">
        <v>86</v>
      </c>
      <c r="F37" s="56"/>
      <c r="G37" s="39"/>
      <c r="H37" s="40">
        <f>F36-K36-L37</f>
        <v>37698.149999999994</v>
      </c>
      <c r="I37" s="40"/>
      <c r="J37" s="40"/>
      <c r="K37" s="40"/>
      <c r="L37" s="40">
        <v>179515</v>
      </c>
      <c r="M37" s="40"/>
      <c r="N37" s="9"/>
    </row>
    <row r="38" spans="1:14" x14ac:dyDescent="0.15">
      <c r="A38" s="15"/>
      <c r="B38" s="28" t="s">
        <v>60</v>
      </c>
      <c r="C38" s="45" t="s">
        <v>59</v>
      </c>
      <c r="D38" s="28" t="s">
        <v>88</v>
      </c>
      <c r="E38" s="8" t="s">
        <v>89</v>
      </c>
      <c r="F38" s="14">
        <v>50000</v>
      </c>
      <c r="G38" s="34"/>
      <c r="H38" s="27">
        <f t="shared" ref="H38:H43" si="1">F38</f>
        <v>50000</v>
      </c>
      <c r="I38" s="27"/>
      <c r="J38" s="27"/>
      <c r="K38" s="27"/>
      <c r="L38" s="27"/>
      <c r="M38" s="27"/>
    </row>
    <row r="39" spans="1:14" x14ac:dyDescent="0.15">
      <c r="A39" s="15"/>
      <c r="B39" s="21">
        <v>6001</v>
      </c>
      <c r="C39" s="46">
        <v>23113</v>
      </c>
      <c r="D39" s="21">
        <v>6320002</v>
      </c>
      <c r="E39" s="25" t="s">
        <v>90</v>
      </c>
      <c r="F39" s="27">
        <v>50000</v>
      </c>
      <c r="G39" s="34"/>
      <c r="H39" s="27">
        <f t="shared" si="1"/>
        <v>50000</v>
      </c>
      <c r="I39" s="27"/>
      <c r="J39" s="27"/>
      <c r="K39" s="27"/>
      <c r="L39" s="27"/>
      <c r="M39" s="27"/>
    </row>
    <row r="40" spans="1:14" x14ac:dyDescent="0.15">
      <c r="A40" s="15"/>
      <c r="B40" s="19" t="s">
        <v>60</v>
      </c>
      <c r="C40" s="45" t="s">
        <v>91</v>
      </c>
      <c r="D40" s="19" t="s">
        <v>92</v>
      </c>
      <c r="E40" s="20" t="s">
        <v>35</v>
      </c>
      <c r="F40" s="14">
        <v>80000</v>
      </c>
      <c r="G40" s="34"/>
      <c r="H40" s="27">
        <f t="shared" si="1"/>
        <v>80000</v>
      </c>
      <c r="I40" s="27"/>
      <c r="J40" s="27"/>
      <c r="K40" s="27"/>
      <c r="L40" s="27"/>
      <c r="M40" s="27"/>
    </row>
    <row r="41" spans="1:14" x14ac:dyDescent="0.15">
      <c r="A41" s="15"/>
      <c r="B41" s="2" t="s">
        <v>93</v>
      </c>
      <c r="C41" s="48" t="s">
        <v>94</v>
      </c>
      <c r="D41" s="2" t="s">
        <v>84</v>
      </c>
      <c r="E41" s="1" t="s">
        <v>95</v>
      </c>
      <c r="F41" s="26">
        <v>20000</v>
      </c>
      <c r="G41" s="34"/>
      <c r="H41" s="27">
        <f t="shared" si="1"/>
        <v>20000</v>
      </c>
      <c r="I41" s="27"/>
      <c r="J41" s="27"/>
      <c r="K41" s="27"/>
      <c r="L41" s="27"/>
      <c r="M41" s="27"/>
    </row>
    <row r="42" spans="1:14" x14ac:dyDescent="0.15">
      <c r="A42" s="15"/>
      <c r="B42" s="2" t="s">
        <v>27</v>
      </c>
      <c r="C42" s="48" t="s">
        <v>28</v>
      </c>
      <c r="D42" s="2" t="s">
        <v>29</v>
      </c>
      <c r="E42" s="1" t="s">
        <v>30</v>
      </c>
      <c r="F42" s="26">
        <v>50000</v>
      </c>
      <c r="G42" s="34"/>
      <c r="H42" s="27">
        <f t="shared" si="1"/>
        <v>50000</v>
      </c>
      <c r="I42" s="27"/>
      <c r="J42" s="27"/>
      <c r="K42" s="27"/>
      <c r="L42" s="27"/>
      <c r="M42" s="27"/>
    </row>
    <row r="43" spans="1:14" x14ac:dyDescent="0.15">
      <c r="A43" s="15"/>
      <c r="B43" s="2" t="s">
        <v>25</v>
      </c>
      <c r="C43" s="48" t="s">
        <v>26</v>
      </c>
      <c r="D43" s="2" t="s">
        <v>21</v>
      </c>
      <c r="E43" s="1" t="s">
        <v>40</v>
      </c>
      <c r="F43" s="26">
        <v>6000</v>
      </c>
      <c r="G43" s="34"/>
      <c r="H43" s="27">
        <f t="shared" si="1"/>
        <v>6000</v>
      </c>
      <c r="I43" s="27"/>
      <c r="J43" s="27"/>
      <c r="K43" s="27"/>
      <c r="L43" s="27"/>
      <c r="M43" s="27"/>
    </row>
    <row r="44" spans="1:14" x14ac:dyDescent="0.15">
      <c r="A44" s="15"/>
      <c r="B44" s="2"/>
      <c r="C44" s="2"/>
      <c r="D44" s="2"/>
      <c r="E44" s="1"/>
      <c r="F44" s="26">
        <f>SUM(F5:F43)</f>
        <v>4836804.45</v>
      </c>
      <c r="G44" s="26">
        <f t="shared" ref="G44:M44" si="2">SUM(G4:G43)</f>
        <v>460300</v>
      </c>
      <c r="H44" s="26">
        <f t="shared" si="2"/>
        <v>3472398.15</v>
      </c>
      <c r="I44" s="26">
        <f t="shared" si="2"/>
        <v>0</v>
      </c>
      <c r="J44" s="26">
        <f t="shared" si="2"/>
        <v>304278.15000000002</v>
      </c>
      <c r="K44" s="26">
        <f t="shared" si="2"/>
        <v>420313.15</v>
      </c>
      <c r="L44" s="26">
        <f t="shared" si="2"/>
        <v>179515</v>
      </c>
      <c r="M44" s="26">
        <f t="shared" si="2"/>
        <v>0</v>
      </c>
    </row>
    <row r="45" spans="1:14" x14ac:dyDescent="0.15">
      <c r="A45" s="6"/>
      <c r="B45" s="2" t="s">
        <v>96</v>
      </c>
      <c r="C45" s="2" t="s">
        <v>97</v>
      </c>
      <c r="D45" s="2" t="s">
        <v>98</v>
      </c>
      <c r="E45" s="1" t="s">
        <v>99</v>
      </c>
      <c r="F45" s="26">
        <v>250000</v>
      </c>
      <c r="G45" s="27">
        <f>F45</f>
        <v>250000</v>
      </c>
      <c r="H45" s="27"/>
      <c r="I45" s="27"/>
      <c r="J45" s="27"/>
      <c r="K45" s="27"/>
      <c r="L45" s="27"/>
      <c r="M45" s="27"/>
    </row>
    <row r="46" spans="1:14" x14ac:dyDescent="0.15">
      <c r="F46" s="9">
        <f>F44+F45</f>
        <v>5086804.45</v>
      </c>
      <c r="G46" s="9">
        <f t="shared" ref="G46:M46" si="3">G44+G45</f>
        <v>710300</v>
      </c>
      <c r="H46" s="9">
        <f t="shared" si="3"/>
        <v>3472398.15</v>
      </c>
      <c r="I46" s="9">
        <f t="shared" si="3"/>
        <v>0</v>
      </c>
      <c r="J46" s="9">
        <f t="shared" si="3"/>
        <v>304278.15000000002</v>
      </c>
      <c r="K46" s="9">
        <f t="shared" si="3"/>
        <v>420313.15</v>
      </c>
      <c r="L46" s="9">
        <f t="shared" si="3"/>
        <v>179515</v>
      </c>
      <c r="M46" s="9">
        <f t="shared" si="3"/>
        <v>0</v>
      </c>
      <c r="N46" s="9"/>
    </row>
    <row r="48" spans="1:14" x14ac:dyDescent="0.15">
      <c r="N48" s="9"/>
    </row>
    <row r="50" spans="6:14" x14ac:dyDescent="0.15">
      <c r="N50" s="44"/>
    </row>
    <row r="52" spans="6:14" x14ac:dyDescent="0.15">
      <c r="F52" s="9"/>
    </row>
  </sheetData>
  <sortState ref="A4:Q48">
    <sortCondition ref="B4:B48"/>
    <sortCondition ref="C4:C48"/>
    <sortCondition ref="D4:D48"/>
  </sortState>
  <mergeCells count="3">
    <mergeCell ref="J3:L3"/>
    <mergeCell ref="G2:M2"/>
    <mergeCell ref="F36:F3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Annex inversió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Mercè Barraca Tello</dc:creator>
  <cp:lastModifiedBy>Mònica Garcia Garcia</cp:lastModifiedBy>
  <cp:lastPrinted>2018-11-15T09:11:03Z</cp:lastPrinted>
  <dcterms:created xsi:type="dcterms:W3CDTF">2018-03-05T07:01:15Z</dcterms:created>
  <dcterms:modified xsi:type="dcterms:W3CDTF">2018-11-15T09:17:37Z</dcterms:modified>
</cp:coreProperties>
</file>